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'Checklist'!$A$6:$L$25</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1"/>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Pest Control SOP Checklist</t>
        </is>
      </c>
    </row>
    <row r="2">
      <c r="A2" s="2" t="inlineStr">
        <is>
          <t>A monthly check that pest control is contracted, done, and working.</t>
        </is>
      </c>
    </row>
    <row r="3">
      <c r="A3" s="3" t="inlineStr">
        <is>
          <t>Filled by Store Manager · reviewed by Maintenance Executive · Monthly · about 25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Contract and schedule</t>
        </is>
      </c>
      <c r="C7" s="9" t="inlineStr">
        <is>
          <t>Contract valid</t>
        </is>
      </c>
      <c r="D7" s="8" t="inlineStr">
        <is>
          <t>Is there a valid pest control contract for this store, with the end date after today?</t>
        </is>
      </c>
      <c r="E7" s="8" t="inlineStr">
        <is>
          <t>Yes / No / N/A</t>
        </is>
      </c>
      <c r="F7" s="8" t="inlineStr">
        <is>
          <t>Optional</t>
        </is>
      </c>
      <c r="G7" s="7" t="n">
        <v>4</v>
      </c>
      <c r="H7" s="7" t="inlineStr"/>
      <c r="I7" s="8" t="inlineStr">
        <is>
          <t>Contract on file, store address correct, end date in the future, renewal date noted.</t>
        </is>
      </c>
      <c r="J7" s="10" t="inlineStr"/>
      <c r="K7" s="10" t="inlineStr"/>
      <c r="L7" s="7">
        <f>IF(J7="Yes",G7,IF(OR(J7="No",J7=""),0,""))</f>
        <v/>
      </c>
    </row>
    <row r="8">
      <c r="A8" s="7" t="n">
        <v>2</v>
      </c>
      <c r="B8" s="8" t="inlineStr">
        <is>
          <t>Contract and schedule</t>
        </is>
      </c>
      <c r="C8" s="9" t="inlineStr">
        <is>
          <t>Service schedule followed</t>
        </is>
      </c>
      <c r="D8" s="8" t="inlineStr">
        <is>
          <t>Did the scheduled service for this month happen on the planned date?</t>
        </is>
      </c>
      <c r="E8" s="8" t="inlineStr">
        <is>
          <t>Yes / No / N/A</t>
        </is>
      </c>
      <c r="F8" s="8" t="inlineStr">
        <is>
          <t>No</t>
        </is>
      </c>
      <c r="G8" s="7" t="n">
        <v>3</v>
      </c>
      <c r="H8" s="7" t="inlineStr"/>
      <c r="I8" s="8" t="inlineStr">
        <is>
          <t>Service done within the planned week, any missed visit rescheduled and logged.</t>
        </is>
      </c>
      <c r="J8" s="10" t="inlineStr"/>
      <c r="K8" s="10" t="inlineStr"/>
      <c r="L8" s="7">
        <f>IF(J8="Yes",G8,IF(OR(J8="No",J8=""),0,""))</f>
        <v/>
      </c>
    </row>
    <row r="9">
      <c r="A9" s="7" t="n">
        <v>3</v>
      </c>
      <c r="B9" s="8" t="inlineStr">
        <is>
          <t>Contract and schedule</t>
        </is>
      </c>
      <c r="C9" s="9" t="inlineStr">
        <is>
          <t>Service report on file</t>
        </is>
      </c>
      <c r="D9" s="8" t="inlineStr">
        <is>
          <t>Is this month's service report on file, listing the treatment done, areas covered and chemicals used?</t>
        </is>
      </c>
      <c r="E9" s="8" t="inlineStr">
        <is>
          <t>Yes / No / N/A</t>
        </is>
      </c>
      <c r="F9" s="8" t="inlineStr">
        <is>
          <t>Required</t>
        </is>
      </c>
      <c r="G9" s="7" t="n">
        <v>3</v>
      </c>
      <c r="H9" s="7" t="inlineStr"/>
      <c r="I9" s="8" t="inlineStr">
        <is>
          <t>Report dated this month, areas and chemicals listed, signed by the technician and store.</t>
        </is>
      </c>
      <c r="J9" s="10" t="inlineStr"/>
      <c r="K9" s="10" t="inlineStr"/>
      <c r="L9" s="7">
        <f>IF(J9="Yes",G9,IF(OR(J9="No",J9=""),0,""))</f>
        <v/>
      </c>
    </row>
    <row r="10">
      <c r="A10" s="7" t="n">
        <v>4</v>
      </c>
      <c r="B10" s="8" t="inlineStr">
        <is>
          <t>Contract and schedule</t>
        </is>
      </c>
      <c r="C10" s="9" t="inlineStr">
        <is>
          <t>Operator licence</t>
        </is>
      </c>
      <c r="D10" s="8" t="inlineStr">
        <is>
          <t>Does the pest control operator's current licence copy sit with the contract?</t>
        </is>
      </c>
      <c r="E10" s="8" t="inlineStr">
        <is>
          <t>Yes / No / N/A</t>
        </is>
      </c>
      <c r="F10" s="8" t="inlineStr">
        <is>
          <t>No</t>
        </is>
      </c>
      <c r="G10" s="7" t="n">
        <v>2</v>
      </c>
      <c r="H10" s="7" t="inlineStr"/>
      <c r="I10" s="8" t="inlineStr">
        <is>
          <t>Licence copy on file with the contract, within its validity date.</t>
        </is>
      </c>
      <c r="J10" s="10" t="inlineStr"/>
      <c r="K10" s="10" t="inlineStr"/>
      <c r="L10" s="7">
        <f>IF(J10="Yes",G10,IF(OR(J10="No",J10=""),0,""))</f>
        <v/>
      </c>
    </row>
    <row r="11">
      <c r="A11" s="7" t="n">
        <v>5</v>
      </c>
      <c r="B11" s="8" t="inlineStr">
        <is>
          <t>Stations and treatment</t>
        </is>
      </c>
      <c r="C11" s="9" t="inlineStr">
        <is>
          <t>Bait station map</t>
        </is>
      </c>
      <c r="D11" s="8" t="inlineStr">
        <is>
          <t>Is there a current map showing every bait station and trap in the store and stockroom?</t>
        </is>
      </c>
      <c r="E11" s="8" t="inlineStr">
        <is>
          <t>Yes / No / N/A</t>
        </is>
      </c>
      <c r="F11" s="8" t="inlineStr">
        <is>
          <t>Required</t>
        </is>
      </c>
      <c r="G11" s="7" t="n">
        <v>2</v>
      </c>
      <c r="H11" s="7" t="inlineStr"/>
      <c r="I11" s="8" t="inlineStr">
        <is>
          <t>Map displayed in the stockroom, stations numbered, matches what is on the ground.</t>
        </is>
      </c>
      <c r="J11" s="10" t="inlineStr"/>
      <c r="K11" s="10" t="inlineStr"/>
      <c r="L11" s="7">
        <f>IF(J11="Yes",G11,IF(OR(J11="No",J11=""),0,""))</f>
        <v/>
      </c>
    </row>
    <row r="12">
      <c r="A12" s="7" t="n">
        <v>6</v>
      </c>
      <c r="B12" s="8" t="inlineStr">
        <is>
          <t>Stations and treatment</t>
        </is>
      </c>
      <c r="C12" s="9" t="inlineStr">
        <is>
          <t>Bait stations intact</t>
        </is>
      </c>
      <c r="D12" s="8" t="inlineStr">
        <is>
          <t>Are all bait stations present, closed, secured and numbered as per the map?</t>
        </is>
      </c>
      <c r="E12" s="8" t="inlineStr">
        <is>
          <t>Yes / No / N/A</t>
        </is>
      </c>
      <c r="F12" s="8" t="inlineStr">
        <is>
          <t>Required</t>
        </is>
      </c>
      <c r="G12" s="7" t="n">
        <v>3</v>
      </c>
      <c r="H12" s="7" t="inlineStr"/>
      <c r="I12" s="8" t="inlineStr">
        <is>
          <t>Every station in place and locked, none moved behind stock or broken open.</t>
        </is>
      </c>
      <c r="J12" s="10" t="inlineStr"/>
      <c r="K12" s="10" t="inlineStr"/>
      <c r="L12" s="7">
        <f>IF(J12="Yes",G12,IF(OR(J12="No",J12=""),0,""))</f>
        <v/>
      </c>
    </row>
    <row r="13">
      <c r="A13" s="7" t="n">
        <v>7</v>
      </c>
      <c r="B13" s="8" t="inlineStr">
        <is>
          <t>Stations and treatment</t>
        </is>
      </c>
      <c r="C13" s="9" t="inlineStr">
        <is>
          <t>Fly control in cafes</t>
        </is>
      </c>
      <c r="D13" s="8" t="inlineStr">
        <is>
          <t>In cafe outlets, are insect killer machines working and glue boards changed on schedule?</t>
        </is>
      </c>
      <c r="E13" s="8" t="inlineStr">
        <is>
          <t>Yes / No / N/A</t>
        </is>
      </c>
      <c r="F13" s="8" t="inlineStr">
        <is>
          <t>Optional</t>
        </is>
      </c>
      <c r="G13" s="7" t="n">
        <v>3</v>
      </c>
      <c r="H13" s="7" t="inlineStr"/>
      <c r="I13" s="8" t="inlineStr">
        <is>
          <t>Machines on and clean, glue boards dated and changed, none placed above food prep.</t>
        </is>
      </c>
      <c r="J13" s="10" t="inlineStr"/>
      <c r="K13" s="10" t="inlineStr"/>
      <c r="L13" s="7">
        <f>IF(J13="Yes",G13,IF(OR(J13="No",J13=""),0,""))</f>
        <v/>
      </c>
    </row>
    <row r="14">
      <c r="A14" s="7" t="n">
        <v>8</v>
      </c>
      <c r="B14" s="8" t="inlineStr">
        <is>
          <t>Stations and treatment</t>
        </is>
      </c>
      <c r="C14" s="9" t="inlineStr">
        <is>
          <t>Termite treatment</t>
        </is>
      </c>
      <c r="D14" s="8" t="inlineStr">
        <is>
          <t>Where the store holds wooden furniture or fixtures, is the termite treatment record current?</t>
        </is>
      </c>
      <c r="E14" s="8" t="inlineStr">
        <is>
          <t>Yes / No / N/A</t>
        </is>
      </c>
      <c r="F14" s="8" t="inlineStr">
        <is>
          <t>No</t>
        </is>
      </c>
      <c r="G14" s="7" t="n">
        <v>2</v>
      </c>
      <c r="H14" s="7" t="inlineStr"/>
      <c r="I14" s="8" t="inlineStr">
        <is>
          <t>Termite treatment date within the schedule, no fresh mud tubes on walls or fixtures.</t>
        </is>
      </c>
      <c r="J14" s="10" t="inlineStr"/>
      <c r="K14" s="10" t="inlineStr"/>
      <c r="L14" s="7">
        <f>IF(J14="Yes",G14,IF(OR(J14="No",J14=""),0,""))</f>
        <v/>
      </c>
    </row>
    <row r="15">
      <c r="A15" s="7" t="n">
        <v>9</v>
      </c>
      <c r="B15" s="8" t="inlineStr">
        <is>
          <t>Evidence check</t>
        </is>
      </c>
      <c r="C15" s="9" t="inlineStr">
        <is>
          <t>Stockroom evidence</t>
        </is>
      </c>
      <c r="D15" s="8" t="inlineStr">
        <is>
          <t>Is the stockroom free of droppings, gnawed cartons, nesting material and dead pests?</t>
        </is>
      </c>
      <c r="E15" s="8" t="inlineStr">
        <is>
          <t>Yes / No / N/A</t>
        </is>
      </c>
      <c r="F15" s="8" t="inlineStr">
        <is>
          <t>Required</t>
        </is>
      </c>
      <c r="G15" s="7" t="n">
        <v>4</v>
      </c>
      <c r="H15" s="7" t="inlineStr"/>
      <c r="I15" s="8" t="inlineStr">
        <is>
          <t>Floor, corners and carton tops clean, no droppings or gnaw marks anywhere.</t>
        </is>
      </c>
      <c r="J15" s="10" t="inlineStr"/>
      <c r="K15" s="10" t="inlineStr"/>
      <c r="L15" s="7">
        <f>IF(J15="Yes",G15,IF(OR(J15="No",J15=""),0,""))</f>
        <v/>
      </c>
    </row>
    <row r="16">
      <c r="A16" s="11" t="n">
        <v>10</v>
      </c>
      <c r="B16" s="12" t="inlineStr">
        <is>
          <t>Evidence check</t>
        </is>
      </c>
      <c r="C16" s="13" t="inlineStr">
        <is>
          <t>Food area evidence</t>
        </is>
      </c>
      <c r="D16" s="12" t="inlineStr">
        <is>
          <t>In cafe outlets, is the kitchen, counter and food storage free of live pests or droppings?</t>
        </is>
      </c>
      <c r="E16" s="12" t="inlineStr">
        <is>
          <t>Yes / No / N/A</t>
        </is>
      </c>
      <c r="F16" s="12" t="inlineStr">
        <is>
          <t>Required</t>
        </is>
      </c>
      <c r="G16" s="11" t="n">
        <v>5</v>
      </c>
      <c r="H16" s="11" t="inlineStr">
        <is>
          <t>Yes</t>
        </is>
      </c>
      <c r="I16" s="12" t="inlineStr">
        <is>
          <t>No live insects or droppings in the kitchen, counter, dry store or chillers.</t>
        </is>
      </c>
      <c r="J16" s="10" t="inlineStr"/>
      <c r="K16" s="10" t="inlineStr"/>
      <c r="L16" s="11">
        <f>IF(J16="Yes",G16,IF(OR(J16="No",J16=""),0,""))</f>
        <v/>
      </c>
    </row>
    <row r="17">
      <c r="A17" s="7" t="n">
        <v>11</v>
      </c>
      <c r="B17" s="8" t="inlineStr">
        <is>
          <t>Evidence check</t>
        </is>
      </c>
      <c r="C17" s="9" t="inlineStr">
        <is>
          <t>Floor and fixtures evidence</t>
        </is>
      </c>
      <c r="D17" s="8" t="inlineStr">
        <is>
          <t>Is the sales floor free of pest signs behind counters, under display units and in trial rooms or lounges?</t>
        </is>
      </c>
      <c r="E17" s="8" t="inlineStr">
        <is>
          <t>Yes / No / N/A</t>
        </is>
      </c>
      <c r="F17" s="8" t="inlineStr">
        <is>
          <t>No</t>
        </is>
      </c>
      <c r="G17" s="7" t="n">
        <v>3</v>
      </c>
      <c r="H17" s="7" t="inlineStr"/>
      <c r="I17" s="8" t="inlineStr">
        <is>
          <t>No droppings or insects behind counters, under fixtures, in trial rooms or lounge seating.</t>
        </is>
      </c>
      <c r="J17" s="10" t="inlineStr"/>
      <c r="K17" s="10" t="inlineStr"/>
      <c r="L17" s="7">
        <f>IF(J17="Yes",G17,IF(OR(J17="No",J17=""),0,""))</f>
        <v/>
      </c>
    </row>
    <row r="18">
      <c r="A18" s="7" t="n">
        <v>12</v>
      </c>
      <c r="B18" s="8" t="inlineStr">
        <is>
          <t>Evidence check</t>
        </is>
      </c>
      <c r="C18" s="9" t="inlineStr">
        <is>
          <t>Sightings logged</t>
        </is>
      </c>
      <c r="D18" s="8" t="inlineStr">
        <is>
          <t>Have all pest sightings by staff this month been logged and passed to the operator?</t>
        </is>
      </c>
      <c r="E18" s="8" t="inlineStr">
        <is>
          <t>Yes / No / N/A</t>
        </is>
      </c>
      <c r="F18" s="8" t="inlineStr">
        <is>
          <t>No</t>
        </is>
      </c>
      <c r="G18" s="7" t="n">
        <v>2</v>
      </c>
      <c r="H18" s="7" t="inlineStr"/>
      <c r="I18" s="8" t="inlineStr">
        <is>
          <t>Every sighting logged with date, place and what was seen, passed to the operator.</t>
        </is>
      </c>
      <c r="J18" s="10" t="inlineStr"/>
      <c r="K18" s="10" t="inlineStr"/>
      <c r="L18" s="7">
        <f>IF(J18="Yes",G18,IF(OR(J18="No",J18=""),0,""))</f>
        <v/>
      </c>
    </row>
    <row r="19">
      <c r="A19" s="7" t="n">
        <v>13</v>
      </c>
      <c r="B19" s="8" t="inlineStr">
        <is>
          <t>Proofing and housekeeping</t>
        </is>
      </c>
      <c r="C19" s="9" t="inlineStr">
        <is>
          <t>Drains covered</t>
        </is>
      </c>
      <c r="D19" s="8" t="inlineStr">
        <is>
          <t>Are all floor drains fitted with covers or grilles and cleaned?</t>
        </is>
      </c>
      <c r="E19" s="8" t="inlineStr">
        <is>
          <t>Yes / No / N/A</t>
        </is>
      </c>
      <c r="F19" s="8" t="inlineStr">
        <is>
          <t>No</t>
        </is>
      </c>
      <c r="G19" s="7" t="n">
        <v>3</v>
      </c>
      <c r="H19" s="7" t="inlineStr"/>
      <c r="I19" s="8" t="inlineStr">
        <is>
          <t>Every drain covered with an intact grille, no smell, no standing water.</t>
        </is>
      </c>
      <c r="J19" s="10" t="inlineStr"/>
      <c r="K19" s="10" t="inlineStr"/>
      <c r="L19" s="7">
        <f>IF(J19="Yes",G19,IF(OR(J19="No",J19=""),0,""))</f>
        <v/>
      </c>
    </row>
    <row r="20">
      <c r="A20" s="7" t="n">
        <v>14</v>
      </c>
      <c r="B20" s="8" t="inlineStr">
        <is>
          <t>Proofing and housekeeping</t>
        </is>
      </c>
      <c r="C20" s="9" t="inlineStr">
        <is>
          <t>Entry points sealed</t>
        </is>
      </c>
      <c r="D20" s="8" t="inlineStr">
        <is>
          <t>Are gaps around pipes, cables, doors and the shutter base sealed?</t>
        </is>
      </c>
      <c r="E20" s="8" t="inlineStr">
        <is>
          <t>Yes / No / N/A</t>
        </is>
      </c>
      <c r="F20" s="8" t="inlineStr">
        <is>
          <t>Optional</t>
        </is>
      </c>
      <c r="G20" s="7" t="n">
        <v>3</v>
      </c>
      <c r="H20" s="7" t="inlineStr"/>
      <c r="I20" s="8" t="inlineStr">
        <is>
          <t>No visible gaps at pipe entries, cable holes or under doors, rubber seals intact.</t>
        </is>
      </c>
      <c r="J20" s="10" t="inlineStr"/>
      <c r="K20" s="10" t="inlineStr"/>
      <c r="L20" s="7">
        <f>IF(J20="Yes",G20,IF(OR(J20="No",J20=""),0,""))</f>
        <v/>
      </c>
    </row>
    <row r="21">
      <c r="A21" s="7" t="n">
        <v>15</v>
      </c>
      <c r="B21" s="8" t="inlineStr">
        <is>
          <t>Proofing and housekeeping</t>
        </is>
      </c>
      <c r="C21" s="9" t="inlineStr">
        <is>
          <t>Waste handling</t>
        </is>
      </c>
      <c r="D21" s="8" t="inlineStr">
        <is>
          <t>Is waste bagged, lidded and removed daily, with no food waste left overnight?</t>
        </is>
      </c>
      <c r="E21" s="8" t="inlineStr">
        <is>
          <t>Yes / No / N/A</t>
        </is>
      </c>
      <c r="F21" s="8" t="inlineStr">
        <is>
          <t>No</t>
        </is>
      </c>
      <c r="G21" s="7" t="n">
        <v>3</v>
      </c>
      <c r="H21" s="7" t="inlineStr"/>
      <c r="I21" s="8" t="inlineStr">
        <is>
          <t>Bins lidded and emptied daily, no food waste left in the store overnight.</t>
        </is>
      </c>
      <c r="J21" s="10" t="inlineStr"/>
      <c r="K21" s="10" t="inlineStr"/>
      <c r="L21" s="7">
        <f>IF(J21="Yes",G21,IF(OR(J21="No",J21=""),0,""))</f>
        <v/>
      </c>
    </row>
    <row r="22">
      <c r="A22" s="7" t="n">
        <v>16</v>
      </c>
      <c r="B22" s="8" t="inlineStr">
        <is>
          <t>Proofing and housekeeping</t>
        </is>
      </c>
      <c r="C22" s="9" t="inlineStr">
        <is>
          <t>Carton and clutter control</t>
        </is>
      </c>
      <c r="D22" s="8" t="inlineStr">
        <is>
          <t>Are empty cartons and packing material cleared from the stockroom and not stored on the floor?</t>
        </is>
      </c>
      <c r="E22" s="8" t="inlineStr">
        <is>
          <t>Yes / No / N/A</t>
        </is>
      </c>
      <c r="F22" s="8" t="inlineStr">
        <is>
          <t>No</t>
        </is>
      </c>
      <c r="G22" s="7" t="n">
        <v>2</v>
      </c>
      <c r="H22" s="7" t="inlineStr"/>
      <c r="I22" s="8" t="inlineStr">
        <is>
          <t>Empty cartons removed, stock off the floor on pallets, no clutter in corners.</t>
        </is>
      </c>
      <c r="J22" s="10" t="inlineStr"/>
      <c r="K22" s="10" t="inlineStr"/>
      <c r="L22" s="7">
        <f>IF(J22="Yes",G22,IF(OR(J22="No",J22=""),0,""))</f>
        <v/>
      </c>
    </row>
    <row r="23">
      <c r="A23" s="7" t="n">
        <v>17</v>
      </c>
      <c r="B23" s="8" t="inlineStr">
        <is>
          <t>Chemical safety</t>
        </is>
      </c>
      <c r="C23" s="9" t="inlineStr">
        <is>
          <t>Chemical records</t>
        </is>
      </c>
      <c r="D23" s="8" t="inlineStr">
        <is>
          <t>Are safety data sheets for every chemical used by the operator on file at the store?</t>
        </is>
      </c>
      <c r="E23" s="8" t="inlineStr">
        <is>
          <t>Yes / No / N/A</t>
        </is>
      </c>
      <c r="F23" s="8" t="inlineStr">
        <is>
          <t>No</t>
        </is>
      </c>
      <c r="G23" s="7" t="n">
        <v>2</v>
      </c>
      <c r="H23" s="7" t="inlineStr"/>
      <c r="I23" s="8" t="inlineStr">
        <is>
          <t>Data sheet on file for each chemical named in this month's service report.</t>
        </is>
      </c>
      <c r="J23" s="10" t="inlineStr"/>
      <c r="K23" s="10" t="inlineStr"/>
      <c r="L23" s="7">
        <f>IF(J23="Yes",G23,IF(OR(J23="No",J23=""),0,""))</f>
        <v/>
      </c>
    </row>
    <row r="24">
      <c r="A24" s="11" t="n">
        <v>18</v>
      </c>
      <c r="B24" s="12" t="inlineStr">
        <is>
          <t>Chemical safety</t>
        </is>
      </c>
      <c r="C24" s="13" t="inlineStr">
        <is>
          <t>Chemicals kept away</t>
        </is>
      </c>
      <c r="D24" s="12" t="inlineStr">
        <is>
          <t>Are pest control chemicals kept out of the store, or locked away from food, products and staff areas?</t>
        </is>
      </c>
      <c r="E24" s="12" t="inlineStr">
        <is>
          <t>Yes / No / N/A</t>
        </is>
      </c>
      <c r="F24" s="12" t="inlineStr">
        <is>
          <t>No</t>
        </is>
      </c>
      <c r="G24" s="11" t="n">
        <v>5</v>
      </c>
      <c r="H24" s="11" t="inlineStr">
        <is>
          <t>Yes</t>
        </is>
      </c>
      <c r="I24" s="12" t="inlineStr">
        <is>
          <t>No pest chemicals stored near food, products or lockers, operator takes stock away.</t>
        </is>
      </c>
      <c r="J24" s="10" t="inlineStr"/>
      <c r="K24" s="10" t="inlineStr"/>
      <c r="L24" s="11">
        <f>IF(J24="Yes",G24,IF(OR(J24="No",J24=""),0,""))</f>
        <v/>
      </c>
    </row>
    <row r="25">
      <c r="A25" s="7" t="n">
        <v>19</v>
      </c>
      <c r="B25" s="8" t="inlineStr">
        <is>
          <t>Chemical safety</t>
        </is>
      </c>
      <c r="C25" s="9" t="inlineStr">
        <is>
          <t>No self-spraying</t>
        </is>
      </c>
      <c r="D25" s="8" t="inlineStr">
        <is>
          <t>Is store staff refraining from spraying household insecticides on the floor or in the kitchen?</t>
        </is>
      </c>
      <c r="E25" s="8" t="inlineStr">
        <is>
          <t>Yes / No / N/A</t>
        </is>
      </c>
      <c r="F25" s="8" t="inlineStr">
        <is>
          <t>No</t>
        </is>
      </c>
      <c r="G25" s="7" t="n">
        <v>3</v>
      </c>
      <c r="H25" s="7" t="inlineStr"/>
      <c r="I25" s="8" t="inlineStr">
        <is>
          <t>No aerosol cans or sprays in the store, all treatment done by the operator.</t>
        </is>
      </c>
      <c r="J25" s="10" t="inlineStr"/>
      <c r="K25" s="10" t="inlineStr"/>
      <c r="L25" s="7">
        <f>IF(J25="Yes",G25,IF(OR(J25="No",J25=""),0,""))</f>
        <v/>
      </c>
    </row>
    <row r="27">
      <c r="I27" s="4" t="inlineStr">
        <is>
          <t>Points earned</t>
        </is>
      </c>
      <c r="L27" s="14">
        <f>SUM(L7:L25)</f>
        <v/>
      </c>
    </row>
    <row r="28">
      <c r="I28" s="4" t="inlineStr">
        <is>
          <t>Points possible (items not N/A)</t>
        </is>
      </c>
      <c r="L28" s="14">
        <f>SUMIFS(G7:G25,J7:J25,"&lt;&gt;N/A",E7:E25,"&lt;&gt;Text",E7:E25,"&lt;&gt;Number",E7:E25,"&lt;&gt;Photo")</f>
        <v/>
      </c>
    </row>
    <row r="29">
      <c r="I29" s="4" t="inlineStr">
        <is>
          <t>Fatal items failed</t>
        </is>
      </c>
      <c r="L29" s="14">
        <f>COUNTIFS(H7:H25,"Yes",J7:J25,"No")</f>
        <v/>
      </c>
    </row>
    <row r="30">
      <c r="I30" s="15" t="inlineStr">
        <is>
          <t>Score out of 100 (pass mark 85)</t>
        </is>
      </c>
      <c r="L30" s="16">
        <f>IF(L29&gt;0,0,IFERROR(ROUND(L27/L28*100,0),0))</f>
        <v/>
      </c>
    </row>
    <row r="31">
      <c r="I31" s="4" t="inlineStr">
        <is>
          <t>Result</t>
        </is>
      </c>
      <c r="L31" s="17">
        <f>IF(L29&gt;0,"FAIL (fatal)",IF(L30&gt;=85,"PASS","BELOW MARK"))</f>
        <v/>
      </c>
    </row>
  </sheetData>
  <autoFilter ref="A6:L25"/>
  <dataValidations count="1">
    <dataValidation sqref="J7 J8 J9 J10 J11 J12 J13 J14 J15 J16 J17 J18 J19 J20 J21 J22 J23 J24 J25"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Pest Control SOP Checklist</t>
        </is>
      </c>
    </row>
    <row r="2">
      <c r="A2" s="4" t="inlineStr">
        <is>
          <t>What it is</t>
        </is>
      </c>
      <c r="B2" s="18" t="inlineStr">
        <is>
          <t>A pest control SOP checklist is a monthly check that the store's pest control contract is in place, the scheduled treatments actually happened, bait stations and traps are intact, and there is no sign of rodents, cockroaches or termites in the stockroom, kitchen or behind fixtures. The Store Manager fills it once a month, ideally the day after the service visit, with live photos of the service report, bait stations and any evidence found, and the Maintenance Executive reviews it. It applies to every format: a cafe kitchen, a jewellery strong room, a furniture store with wooden stock and an apparel stockroom full of cartons. Two items are fatal, and every failed item raises a ticket with an owner and a deadline.</t>
        </is>
      </c>
    </row>
    <row r="3">
      <c r="A3" s="4" t="inlineStr">
        <is>
          <t>Team</t>
        </is>
      </c>
      <c r="B3" s="18" t="inlineStr">
        <is>
          <t>Compliance and Safety</t>
        </is>
      </c>
    </row>
    <row r="4">
      <c r="A4" s="4" t="inlineStr">
        <is>
          <t>Filled by</t>
        </is>
      </c>
      <c r="B4" s="18" t="inlineStr">
        <is>
          <t>Store Manager</t>
        </is>
      </c>
    </row>
    <row r="5">
      <c r="A5" s="4" t="inlineStr">
        <is>
          <t>Reviewed by</t>
        </is>
      </c>
      <c r="B5" s="18" t="inlineStr">
        <is>
          <t>Maintenance Executive</t>
        </is>
      </c>
    </row>
    <row r="6">
      <c r="A6" s="4" t="inlineStr">
        <is>
          <t>Cadence</t>
        </is>
      </c>
      <c r="B6" s="18" t="inlineStr">
        <is>
          <t>Monthly</t>
        </is>
      </c>
    </row>
    <row r="7">
      <c r="A7" s="4" t="inlineStr">
        <is>
          <t>Time</t>
        </is>
      </c>
      <c r="B7" s="18" t="inlineStr">
        <is>
          <t>About 25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19</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https://borentis.com/solutions/products/borentisops/checklist-templates/pest-control-sop-checklist/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does a showroom or apparel store need pest control?</t>
        </is>
      </c>
      <c r="B2" s="20" t="inlineStr">
        <is>
          <t>Because pests follow cartons, food waste and warm corners, and every store has those. Rodents chew wiring and packaging, cockroaches live behind counters and in drains, and termites attack wooden fixtures and furniture stock. A single sighting on the sales floor in front of a customer does more harm to a premium brand than a year of contract fees.</t>
        </is>
      </c>
    </row>
    <row r="3">
      <c r="A3" s="20" t="inlineStr">
        <is>
          <t>Which items are fatal?</t>
        </is>
      </c>
      <c r="B3" s="20" t="inlineStr">
        <is>
          <t>Two: live pests or droppings in a cafe's food areas, and pest control chemicals stored near food, products or staff areas. Both are direct risks to health, so a fail caps the checklist at zero and raises an immediate ticket. Stores without a kitchen mark the food area item N/A, and it does not affect their score.</t>
        </is>
      </c>
    </row>
    <row r="4">
      <c r="A4" s="20" t="inlineStr">
        <is>
          <t>When should the checklist be filled?</t>
        </is>
      </c>
      <c r="B4" s="20" t="inlineStr">
        <is>
          <t>The day after the operator's monthly visit works best, because the service report is fresh and any treatment is visible. If the operator visits more often, as cafes usually need, fill the checklist once a month and attach every service report from that month. Sightings between visits should be logged and raised as tickets straight away.</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Photos of each bait station and the service report are taken live, so the reviewer sees the real condition.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